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1" l="1"/>
  <c r="E30" i="1"/>
  <c r="K30" i="1" s="1"/>
  <c r="E29" i="1" l="1"/>
  <c r="K29" i="1" s="1"/>
  <c r="E28" i="1" l="1"/>
  <c r="K28" i="1" s="1"/>
  <c r="E27" i="1"/>
  <c r="K27" i="1" s="1"/>
  <c r="E20" i="1"/>
  <c r="K20" i="1" s="1"/>
  <c r="E18" i="1"/>
  <c r="E19" i="1"/>
  <c r="E23" i="1"/>
  <c r="K23" i="1" s="1"/>
  <c r="E24" i="1"/>
  <c r="K24" i="1" s="1"/>
  <c r="E25" i="1"/>
  <c r="K25" i="1" s="1"/>
  <c r="E26" i="1"/>
  <c r="K26" i="1" s="1"/>
  <c r="E22" i="1"/>
  <c r="K22" i="1" s="1"/>
  <c r="E16" i="1"/>
  <c r="E17" i="1"/>
  <c r="E21" i="1"/>
  <c r="K21" i="1" s="1"/>
  <c r="E14" i="1" l="1"/>
  <c r="E15" i="1"/>
  <c r="E13" i="1"/>
  <c r="E12" i="1"/>
  <c r="E11" i="1"/>
  <c r="E10" i="1"/>
  <c r="K10" i="1" l="1"/>
  <c r="K11" i="1"/>
  <c r="K12" i="1"/>
  <c r="K13" i="1"/>
  <c r="K14" i="1"/>
  <c r="K15" i="1"/>
  <c r="K16" i="1"/>
  <c r="K17" i="1"/>
  <c r="K18" i="1"/>
  <c r="K19" i="1"/>
  <c r="E7" i="1"/>
  <c r="K7" i="1" s="1"/>
  <c r="E8" i="1"/>
  <c r="K8" i="1" s="1"/>
  <c r="E9" i="1"/>
  <c r="K9" i="1" s="1"/>
</calcChain>
</file>

<file path=xl/sharedStrings.xml><?xml version="1.0" encoding="utf-8"?>
<sst xmlns="http://schemas.openxmlformats.org/spreadsheetml/2006/main" count="87" uniqueCount="66">
  <si>
    <t>№ п\п</t>
  </si>
  <si>
    <t>Наименование</t>
  </si>
  <si>
    <t>Техническая характеристика</t>
  </si>
  <si>
    <t>Ед.измерения</t>
  </si>
  <si>
    <t>Кол-во</t>
  </si>
  <si>
    <t>Цена</t>
  </si>
  <si>
    <t>Сумма</t>
  </si>
  <si>
    <t>флакон</t>
  </si>
  <si>
    <t>1 квартал</t>
  </si>
  <si>
    <t>2 квартал</t>
  </si>
  <si>
    <t>3 квартал</t>
  </si>
  <si>
    <t>4 квартал</t>
  </si>
  <si>
    <t xml:space="preserve">Ацесоль </t>
  </si>
  <si>
    <t xml:space="preserve">Дисоль </t>
  </si>
  <si>
    <t xml:space="preserve">Полиглюкин </t>
  </si>
  <si>
    <t>раствор для инфузии 200мл</t>
  </si>
  <si>
    <t>Реополиглюкин</t>
  </si>
  <si>
    <t>раствор для инфузий 10%, 200 мл</t>
  </si>
  <si>
    <t>Декстран 40</t>
  </si>
  <si>
    <t>ампул</t>
  </si>
  <si>
    <t>Аминазин</t>
  </si>
  <si>
    <t>раствор для инъекций 2,5%, 2 мл</t>
  </si>
  <si>
    <t>Прозерин</t>
  </si>
  <si>
    <t>раствор для инъекций 0,5 мг/мл</t>
  </si>
  <si>
    <t>Аллерген туберкулезный рекомбинантный****</t>
  </si>
  <si>
    <t>раствор для внутрикожного введения по 3 мл (30 доз)</t>
  </si>
  <si>
    <t>Клавам</t>
  </si>
  <si>
    <t>порошок для приготовления суспензии для приема внутрь 156,25 мг/5 мл</t>
  </si>
  <si>
    <t>Амоксиклав®</t>
  </si>
  <si>
    <t>порошок для приготовления суспензии для приема внутрь 312,5мг/5мл по 25 г порошка во флаконе</t>
  </si>
  <si>
    <t>Тетрациклин</t>
  </si>
  <si>
    <t>Вентолин® дыхательный раствор®</t>
  </si>
  <si>
    <t>раствор для небулайзера 5 мг/мл, 20 мл</t>
  </si>
  <si>
    <t>Цефекон® Д</t>
  </si>
  <si>
    <t>суппозитории ректальные 250 мг</t>
  </si>
  <si>
    <t>суппозитории ректальные 100 мг</t>
  </si>
  <si>
    <t>Спирт этиловый</t>
  </si>
  <si>
    <t>раствор для наружного применения 90% 100 мл</t>
  </si>
  <si>
    <t>таблетки</t>
  </si>
  <si>
    <t>свечи</t>
  </si>
  <si>
    <t>Оральная регидратационная соль</t>
  </si>
  <si>
    <t>порошок по 27,9 г</t>
  </si>
  <si>
    <t>пакетик</t>
  </si>
  <si>
    <t>Дюфастон®</t>
  </si>
  <si>
    <t>таблетки 10 мг</t>
  </si>
  <si>
    <t xml:space="preserve">Лейкопластырь </t>
  </si>
  <si>
    <t>туба</t>
  </si>
  <si>
    <t xml:space="preserve">Тест полосы </t>
  </si>
  <si>
    <t xml:space="preserve">Перчатки медицинские смотровые нитриловые  неопудренные гипоаллергенн ые стерильные размер M </t>
  </si>
  <si>
    <t xml:space="preserve"> смотровые нитриловые  неопудренные гипоаллергенн ые стерильные размер M размер 7-8</t>
  </si>
  <si>
    <t>пар</t>
  </si>
  <si>
    <t xml:space="preserve"> смотровые нитриловые  неопудренные гипоаллергенн ые стерильные размер S размер 6-7</t>
  </si>
  <si>
    <t>штук</t>
  </si>
  <si>
    <t xml:space="preserve">размер 3*5 </t>
  </si>
  <si>
    <t>таблетки, покрытые оболочкой 100 мг</t>
  </si>
  <si>
    <t>для определения холестерина в крови №25</t>
  </si>
  <si>
    <t>для определения глюкозы в крови №25</t>
  </si>
  <si>
    <t>Наркотест на 3 вида наркотиков</t>
  </si>
  <si>
    <t>для определения наркотиков в моче</t>
  </si>
  <si>
    <t>Итого:</t>
  </si>
  <si>
    <t>Сетка полипропиленовая классическая</t>
  </si>
  <si>
    <t>размер 15*15-ПТП,стерильная</t>
  </si>
  <si>
    <t>упак</t>
  </si>
  <si>
    <t>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"на л\с и ИМН"  по следующим лотам:</t>
  </si>
  <si>
    <t>Повторное обьявление №2/1</t>
  </si>
  <si>
    <t>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15 ч 00 мин. «21» февраля 2019 года.
Окончательный срок предоставления ценовых предложений до 15 ч 00 мин. «28» февраля 2019 года.
Конверты с ценовыми предложениями будут вскрываться «28» февраля 2019 года в 16 ч 30 мин.по адресу: Курчумский район, с. Курчум, ул Захарова, 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</si>
</sst>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Consolas"/>
      <family val="3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0" xfId="0" applyAlignment="1"/>
    <xf numFmtId="0" fontId="4" fillId="0" borderId="0" xfId="0" applyFont="1" applyAlignment="1">
      <alignment wrapText="1"/>
    </xf>
    <xf numFmtId="0" fontId="5" fillId="0" borderId="0" xfId="0" applyFont="1" applyAlignment="1"/>
    <xf numFmtId="0" fontId="3" fillId="0" borderId="0" xfId="0" applyFont="1" applyAlignment="1">
      <alignment wrapText="1"/>
    </xf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C7" sqref="C7"/>
    </sheetView>
  </sheetViews>
  <sheetFormatPr defaultRowHeight="15" x14ac:dyDescent="0.25"/>
  <cols>
    <col min="1" max="1" width="5.5703125" customWidth="1"/>
    <col min="2" max="2" width="43.28515625" customWidth="1"/>
    <col min="3" max="3" width="53.42578125" customWidth="1"/>
    <col min="4" max="4" width="16.7109375" customWidth="1"/>
    <col min="5" max="5" width="10.140625" customWidth="1"/>
    <col min="6" max="6" width="9.5703125" customWidth="1"/>
    <col min="7" max="7" width="9.42578125" customWidth="1"/>
    <col min="8" max="8" width="11.140625" customWidth="1"/>
    <col min="9" max="9" width="9.28515625" customWidth="1"/>
    <col min="10" max="10" width="11" customWidth="1"/>
    <col min="11" max="11" width="12" customWidth="1"/>
  </cols>
  <sheetData>
    <row r="1" spans="1:11" x14ac:dyDescent="0.25">
      <c r="B1" s="11" t="s">
        <v>64</v>
      </c>
      <c r="C1" s="11"/>
    </row>
    <row r="3" spans="1:11" x14ac:dyDescent="0.25">
      <c r="B3" s="12" t="s">
        <v>63</v>
      </c>
      <c r="C3" s="12"/>
      <c r="D3" s="12"/>
      <c r="E3" s="12"/>
      <c r="F3" s="12"/>
      <c r="G3" s="12"/>
      <c r="H3" s="12"/>
    </row>
    <row r="4" spans="1:11" x14ac:dyDescent="0.25">
      <c r="B4" s="12"/>
      <c r="C4" s="12"/>
      <c r="D4" s="12"/>
      <c r="E4" s="12"/>
      <c r="F4" s="12"/>
      <c r="G4" s="12"/>
      <c r="H4" s="12"/>
    </row>
    <row r="6" spans="1:11" x14ac:dyDescent="0.25">
      <c r="A6" s="13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8</v>
      </c>
      <c r="G6" s="13" t="s">
        <v>9</v>
      </c>
      <c r="H6" s="13" t="s">
        <v>10</v>
      </c>
      <c r="I6" s="13" t="s">
        <v>11</v>
      </c>
      <c r="J6" s="13" t="s">
        <v>5</v>
      </c>
      <c r="K6" s="13" t="s">
        <v>6</v>
      </c>
    </row>
    <row r="7" spans="1:11" x14ac:dyDescent="0.25">
      <c r="A7" s="1">
        <v>5</v>
      </c>
      <c r="B7" s="1" t="s">
        <v>12</v>
      </c>
      <c r="C7" s="1" t="s">
        <v>15</v>
      </c>
      <c r="D7" s="1" t="s">
        <v>7</v>
      </c>
      <c r="E7" s="1">
        <f t="shared" ref="E7:E30" si="0">F7+G7+H7+I7</f>
        <v>960</v>
      </c>
      <c r="F7" s="1">
        <v>480</v>
      </c>
      <c r="G7" s="1"/>
      <c r="H7" s="1">
        <v>480</v>
      </c>
      <c r="I7" s="1"/>
      <c r="J7" s="1">
        <v>116.84</v>
      </c>
      <c r="K7" s="1">
        <f t="shared" ref="K7:K30" si="1">E7*J7</f>
        <v>112166.40000000001</v>
      </c>
    </row>
    <row r="8" spans="1:11" x14ac:dyDescent="0.25">
      <c r="A8" s="1">
        <v>6</v>
      </c>
      <c r="B8" s="1" t="s">
        <v>13</v>
      </c>
      <c r="C8" s="1" t="s">
        <v>15</v>
      </c>
      <c r="D8" s="1" t="s">
        <v>7</v>
      </c>
      <c r="E8" s="1">
        <f t="shared" si="0"/>
        <v>960</v>
      </c>
      <c r="F8" s="1">
        <v>480</v>
      </c>
      <c r="G8" s="1"/>
      <c r="H8" s="1">
        <v>480</v>
      </c>
      <c r="I8" s="1"/>
      <c r="J8" s="1">
        <v>119.11</v>
      </c>
      <c r="K8" s="1">
        <f t="shared" si="1"/>
        <v>114345.60000000001</v>
      </c>
    </row>
    <row r="9" spans="1:11" x14ac:dyDescent="0.25">
      <c r="A9" s="1">
        <v>8</v>
      </c>
      <c r="B9" s="1" t="s">
        <v>14</v>
      </c>
      <c r="C9" s="1" t="s">
        <v>15</v>
      </c>
      <c r="D9" s="1" t="s">
        <v>7</v>
      </c>
      <c r="E9" s="1">
        <f t="shared" si="0"/>
        <v>60</v>
      </c>
      <c r="F9" s="1">
        <v>30</v>
      </c>
      <c r="G9" s="1"/>
      <c r="H9" s="1">
        <v>30</v>
      </c>
      <c r="I9" s="1"/>
      <c r="J9" s="1">
        <v>329.88</v>
      </c>
      <c r="K9" s="1">
        <f t="shared" si="1"/>
        <v>19792.8</v>
      </c>
    </row>
    <row r="10" spans="1:11" ht="15.75" x14ac:dyDescent="0.25">
      <c r="A10" s="1">
        <v>10</v>
      </c>
      <c r="B10" s="2" t="s">
        <v>16</v>
      </c>
      <c r="C10" s="2" t="s">
        <v>17</v>
      </c>
      <c r="D10" s="2" t="s">
        <v>7</v>
      </c>
      <c r="E10" s="1">
        <f t="shared" si="0"/>
        <v>240</v>
      </c>
      <c r="F10" s="1">
        <v>120</v>
      </c>
      <c r="G10" s="1"/>
      <c r="H10" s="1">
        <v>120</v>
      </c>
      <c r="I10" s="1"/>
      <c r="J10" s="1">
        <v>850</v>
      </c>
      <c r="K10" s="1">
        <f t="shared" si="1"/>
        <v>204000</v>
      </c>
    </row>
    <row r="11" spans="1:11" ht="15.75" x14ac:dyDescent="0.25">
      <c r="A11" s="1">
        <v>11</v>
      </c>
      <c r="B11" s="2" t="s">
        <v>18</v>
      </c>
      <c r="C11" s="2" t="s">
        <v>17</v>
      </c>
      <c r="D11" s="2" t="s">
        <v>7</v>
      </c>
      <c r="E11" s="1">
        <f t="shared" si="0"/>
        <v>240</v>
      </c>
      <c r="F11" s="1">
        <v>120</v>
      </c>
      <c r="G11" s="1"/>
      <c r="H11" s="1">
        <v>120</v>
      </c>
      <c r="I11" s="1"/>
      <c r="J11" s="1">
        <v>354.02</v>
      </c>
      <c r="K11" s="1">
        <f t="shared" si="1"/>
        <v>84964.799999999988</v>
      </c>
    </row>
    <row r="12" spans="1:11" ht="15.75" x14ac:dyDescent="0.25">
      <c r="A12" s="1">
        <v>13</v>
      </c>
      <c r="B12" s="2" t="s">
        <v>20</v>
      </c>
      <c r="C12" s="2" t="s">
        <v>21</v>
      </c>
      <c r="D12" s="2" t="s">
        <v>19</v>
      </c>
      <c r="E12" s="1">
        <f t="shared" si="0"/>
        <v>300</v>
      </c>
      <c r="F12" s="1">
        <v>300</v>
      </c>
      <c r="G12" s="1"/>
      <c r="H12" s="1"/>
      <c r="I12" s="1"/>
      <c r="J12" s="1">
        <v>15.87</v>
      </c>
      <c r="K12" s="1">
        <f t="shared" si="1"/>
        <v>4761</v>
      </c>
    </row>
    <row r="13" spans="1:11" ht="16.5" thickBot="1" x14ac:dyDescent="0.3">
      <c r="A13" s="1">
        <v>14</v>
      </c>
      <c r="B13" s="2" t="s">
        <v>22</v>
      </c>
      <c r="C13" s="2" t="s">
        <v>23</v>
      </c>
      <c r="D13" s="2" t="s">
        <v>19</v>
      </c>
      <c r="E13" s="1">
        <f t="shared" si="0"/>
        <v>200</v>
      </c>
      <c r="F13" s="1">
        <v>200</v>
      </c>
      <c r="G13" s="1"/>
      <c r="H13" s="1"/>
      <c r="I13" s="1"/>
      <c r="J13" s="1">
        <v>11.66</v>
      </c>
      <c r="K13" s="1">
        <f t="shared" si="1"/>
        <v>2332</v>
      </c>
    </row>
    <row r="14" spans="1:11" ht="15.75" thickBot="1" x14ac:dyDescent="0.3">
      <c r="A14" s="1">
        <v>15</v>
      </c>
      <c r="B14" s="3" t="s">
        <v>24</v>
      </c>
      <c r="C14" s="4" t="s">
        <v>25</v>
      </c>
      <c r="D14" s="4" t="s">
        <v>7</v>
      </c>
      <c r="E14" s="1">
        <f t="shared" si="0"/>
        <v>10</v>
      </c>
      <c r="F14" s="1">
        <v>10</v>
      </c>
      <c r="G14" s="1"/>
      <c r="H14" s="1"/>
      <c r="I14" s="1"/>
      <c r="J14" s="1">
        <v>16226.56</v>
      </c>
      <c r="K14" s="1">
        <f t="shared" si="1"/>
        <v>162265.60000000001</v>
      </c>
    </row>
    <row r="15" spans="1:11" ht="31.5" x14ac:dyDescent="0.25">
      <c r="A15" s="1">
        <v>17</v>
      </c>
      <c r="B15" s="2" t="s">
        <v>26</v>
      </c>
      <c r="C15" s="2" t="s">
        <v>27</v>
      </c>
      <c r="D15" s="1" t="s">
        <v>7</v>
      </c>
      <c r="E15" s="1">
        <f t="shared" si="0"/>
        <v>60</v>
      </c>
      <c r="F15" s="1">
        <v>30</v>
      </c>
      <c r="G15" s="1"/>
      <c r="H15" s="1">
        <v>30</v>
      </c>
      <c r="I15" s="1"/>
      <c r="J15" s="1">
        <v>529.01</v>
      </c>
      <c r="K15" s="1">
        <f t="shared" si="1"/>
        <v>31740.6</v>
      </c>
    </row>
    <row r="16" spans="1:11" ht="31.5" x14ac:dyDescent="0.25">
      <c r="A16" s="1">
        <v>18</v>
      </c>
      <c r="B16" s="2" t="s">
        <v>28</v>
      </c>
      <c r="C16" s="2" t="s">
        <v>29</v>
      </c>
      <c r="D16" s="1" t="s">
        <v>7</v>
      </c>
      <c r="E16" s="1">
        <f t="shared" si="0"/>
        <v>60</v>
      </c>
      <c r="F16" s="1">
        <v>30</v>
      </c>
      <c r="G16" s="1"/>
      <c r="H16" s="1">
        <v>30</v>
      </c>
      <c r="I16" s="1"/>
      <c r="J16" s="1">
        <v>1036.21</v>
      </c>
      <c r="K16" s="1">
        <f t="shared" si="1"/>
        <v>62172.600000000006</v>
      </c>
    </row>
    <row r="17" spans="1:11" ht="15.75" x14ac:dyDescent="0.25">
      <c r="A17" s="1">
        <v>20</v>
      </c>
      <c r="B17" s="2" t="s">
        <v>31</v>
      </c>
      <c r="C17" s="2" t="s">
        <v>32</v>
      </c>
      <c r="D17" s="2" t="s">
        <v>7</v>
      </c>
      <c r="E17" s="1">
        <f t="shared" si="0"/>
        <v>60</v>
      </c>
      <c r="F17" s="1">
        <v>15</v>
      </c>
      <c r="G17" s="1">
        <v>15</v>
      </c>
      <c r="H17" s="1">
        <v>15</v>
      </c>
      <c r="I17" s="1">
        <v>15</v>
      </c>
      <c r="J17" s="1">
        <v>347.17</v>
      </c>
      <c r="K17" s="1">
        <f t="shared" si="1"/>
        <v>20830.2</v>
      </c>
    </row>
    <row r="18" spans="1:11" ht="15.75" x14ac:dyDescent="0.25">
      <c r="A18" s="1">
        <v>22</v>
      </c>
      <c r="B18" s="2" t="s">
        <v>33</v>
      </c>
      <c r="C18" s="2" t="s">
        <v>34</v>
      </c>
      <c r="D18" s="2" t="s">
        <v>39</v>
      </c>
      <c r="E18" s="1">
        <f t="shared" si="0"/>
        <v>800</v>
      </c>
      <c r="F18" s="1">
        <v>200</v>
      </c>
      <c r="G18" s="1">
        <v>200</v>
      </c>
      <c r="H18" s="1">
        <v>200</v>
      </c>
      <c r="I18" s="1">
        <v>200</v>
      </c>
      <c r="J18" s="1">
        <v>17.100000000000001</v>
      </c>
      <c r="K18" s="1">
        <f t="shared" si="1"/>
        <v>13680.000000000002</v>
      </c>
    </row>
    <row r="19" spans="1:11" ht="15.75" x14ac:dyDescent="0.25">
      <c r="A19" s="1">
        <v>23</v>
      </c>
      <c r="B19" s="2" t="s">
        <v>33</v>
      </c>
      <c r="C19" s="2" t="s">
        <v>35</v>
      </c>
      <c r="D19" s="2" t="s">
        <v>39</v>
      </c>
      <c r="E19" s="1">
        <f t="shared" si="0"/>
        <v>800</v>
      </c>
      <c r="F19" s="1">
        <v>200</v>
      </c>
      <c r="G19" s="1">
        <v>200</v>
      </c>
      <c r="H19" s="1">
        <v>200</v>
      </c>
      <c r="I19" s="1">
        <v>200</v>
      </c>
      <c r="J19" s="1">
        <v>15.2</v>
      </c>
      <c r="K19" s="1">
        <f t="shared" si="1"/>
        <v>12160</v>
      </c>
    </row>
    <row r="20" spans="1:11" ht="15.75" x14ac:dyDescent="0.25">
      <c r="A20" s="1">
        <v>26</v>
      </c>
      <c r="B20" s="5" t="s">
        <v>36</v>
      </c>
      <c r="C20" s="5" t="s">
        <v>37</v>
      </c>
      <c r="D20" s="5" t="s">
        <v>7</v>
      </c>
      <c r="E20" s="1">
        <f t="shared" si="0"/>
        <v>2000</v>
      </c>
      <c r="F20" s="1">
        <v>500</v>
      </c>
      <c r="G20" s="1">
        <v>500</v>
      </c>
      <c r="H20" s="1">
        <v>500</v>
      </c>
      <c r="I20" s="1">
        <v>500</v>
      </c>
      <c r="J20" s="1">
        <v>137.81</v>
      </c>
      <c r="K20" s="1">
        <f t="shared" si="1"/>
        <v>275620</v>
      </c>
    </row>
    <row r="21" spans="1:11" ht="15.75" x14ac:dyDescent="0.25">
      <c r="A21" s="1">
        <v>28</v>
      </c>
      <c r="B21" s="2" t="s">
        <v>40</v>
      </c>
      <c r="C21" s="2" t="s">
        <v>41</v>
      </c>
      <c r="D21" s="2" t="s">
        <v>42</v>
      </c>
      <c r="E21" s="1">
        <f t="shared" si="0"/>
        <v>4000</v>
      </c>
      <c r="F21" s="1">
        <v>1000</v>
      </c>
      <c r="G21" s="1">
        <v>1000</v>
      </c>
      <c r="H21" s="1">
        <v>1000</v>
      </c>
      <c r="I21" s="1">
        <v>1000</v>
      </c>
      <c r="J21" s="1">
        <v>60.6</v>
      </c>
      <c r="K21" s="1">
        <f t="shared" si="1"/>
        <v>242400</v>
      </c>
    </row>
    <row r="22" spans="1:11" ht="15.75" x14ac:dyDescent="0.25">
      <c r="A22" s="1">
        <v>30</v>
      </c>
      <c r="B22" s="2" t="s">
        <v>43</v>
      </c>
      <c r="C22" s="2" t="s">
        <v>44</v>
      </c>
      <c r="D22" s="2" t="s">
        <v>38</v>
      </c>
      <c r="E22" s="1">
        <f t="shared" si="0"/>
        <v>2400</v>
      </c>
      <c r="F22" s="1">
        <v>600</v>
      </c>
      <c r="G22" s="1">
        <v>600</v>
      </c>
      <c r="H22" s="1">
        <v>600</v>
      </c>
      <c r="I22" s="1">
        <v>600</v>
      </c>
      <c r="J22" s="1">
        <v>139.38</v>
      </c>
      <c r="K22" s="1">
        <f t="shared" si="1"/>
        <v>334512</v>
      </c>
    </row>
    <row r="23" spans="1:11" x14ac:dyDescent="0.25">
      <c r="A23" s="1">
        <v>34</v>
      </c>
      <c r="B23" s="1" t="s">
        <v>45</v>
      </c>
      <c r="C23" s="1" t="s">
        <v>53</v>
      </c>
      <c r="D23" s="1" t="s">
        <v>52</v>
      </c>
      <c r="E23" s="1">
        <f t="shared" si="0"/>
        <v>1440</v>
      </c>
      <c r="F23" s="1">
        <v>360</v>
      </c>
      <c r="G23" s="1">
        <v>360</v>
      </c>
      <c r="H23" s="1">
        <v>360</v>
      </c>
      <c r="I23" s="1">
        <v>360</v>
      </c>
      <c r="J23" s="1">
        <v>200</v>
      </c>
      <c r="K23" s="1">
        <f t="shared" si="1"/>
        <v>288000</v>
      </c>
    </row>
    <row r="24" spans="1:11" x14ac:dyDescent="0.25">
      <c r="A24" s="1">
        <v>35</v>
      </c>
      <c r="B24" s="1" t="s">
        <v>47</v>
      </c>
      <c r="C24" s="1" t="s">
        <v>55</v>
      </c>
      <c r="D24" s="1" t="s">
        <v>46</v>
      </c>
      <c r="E24" s="1">
        <f t="shared" si="0"/>
        <v>120</v>
      </c>
      <c r="F24" s="1">
        <v>60</v>
      </c>
      <c r="G24" s="1">
        <v>60</v>
      </c>
      <c r="H24" s="1"/>
      <c r="I24" s="1"/>
      <c r="J24" s="1">
        <v>4110</v>
      </c>
      <c r="K24" s="1">
        <f t="shared" si="1"/>
        <v>493200</v>
      </c>
    </row>
    <row r="25" spans="1:11" x14ac:dyDescent="0.25">
      <c r="A25" s="1">
        <v>36</v>
      </c>
      <c r="B25" s="1" t="s">
        <v>47</v>
      </c>
      <c r="C25" s="1" t="s">
        <v>56</v>
      </c>
      <c r="D25" s="1" t="s">
        <v>46</v>
      </c>
      <c r="E25" s="1">
        <f t="shared" si="0"/>
        <v>120</v>
      </c>
      <c r="F25" s="1">
        <v>60</v>
      </c>
      <c r="G25" s="1">
        <v>60</v>
      </c>
      <c r="H25" s="1"/>
      <c r="I25" s="1"/>
      <c r="J25" s="1">
        <v>1346</v>
      </c>
      <c r="K25" s="1">
        <f t="shared" si="1"/>
        <v>161520</v>
      </c>
    </row>
    <row r="26" spans="1:11" ht="45" x14ac:dyDescent="0.25">
      <c r="A26" s="1">
        <v>37</v>
      </c>
      <c r="B26" s="7" t="s">
        <v>48</v>
      </c>
      <c r="C26" s="6" t="s">
        <v>49</v>
      </c>
      <c r="D26" s="1" t="s">
        <v>50</v>
      </c>
      <c r="E26" s="1">
        <f t="shared" si="0"/>
        <v>20000</v>
      </c>
      <c r="F26" s="1">
        <v>5000</v>
      </c>
      <c r="G26" s="1">
        <v>5000</v>
      </c>
      <c r="H26" s="1">
        <v>5000</v>
      </c>
      <c r="I26" s="1">
        <v>5000</v>
      </c>
      <c r="J26" s="1">
        <v>61.31</v>
      </c>
      <c r="K26" s="1">
        <f t="shared" si="1"/>
        <v>1226200</v>
      </c>
    </row>
    <row r="27" spans="1:11" ht="45" x14ac:dyDescent="0.25">
      <c r="A27" s="1">
        <v>38</v>
      </c>
      <c r="B27" s="7" t="s">
        <v>48</v>
      </c>
      <c r="C27" s="6" t="s">
        <v>51</v>
      </c>
      <c r="D27" s="1" t="s">
        <v>50</v>
      </c>
      <c r="E27" s="1">
        <f t="shared" si="0"/>
        <v>12000</v>
      </c>
      <c r="F27" s="1">
        <v>3000</v>
      </c>
      <c r="G27" s="1">
        <v>3000</v>
      </c>
      <c r="H27" s="1">
        <v>3000</v>
      </c>
      <c r="I27" s="1">
        <v>3000</v>
      </c>
      <c r="J27" s="1">
        <v>61.31</v>
      </c>
      <c r="K27" s="1">
        <f t="shared" si="1"/>
        <v>735720</v>
      </c>
    </row>
    <row r="28" spans="1:11" ht="15.75" x14ac:dyDescent="0.25">
      <c r="A28" s="1">
        <v>40</v>
      </c>
      <c r="B28" s="5" t="s">
        <v>30</v>
      </c>
      <c r="C28" s="5" t="s">
        <v>54</v>
      </c>
      <c r="D28" s="5" t="s">
        <v>38</v>
      </c>
      <c r="E28" s="1">
        <f t="shared" si="0"/>
        <v>1000</v>
      </c>
      <c r="F28" s="1">
        <v>1000</v>
      </c>
      <c r="G28" s="1"/>
      <c r="H28" s="1"/>
      <c r="I28" s="1"/>
      <c r="J28" s="8">
        <v>4.16</v>
      </c>
      <c r="K28" s="1">
        <f t="shared" si="1"/>
        <v>4160</v>
      </c>
    </row>
    <row r="29" spans="1:11" x14ac:dyDescent="0.25">
      <c r="A29" s="8">
        <v>41</v>
      </c>
      <c r="B29" s="1" t="s">
        <v>57</v>
      </c>
      <c r="C29" s="1" t="s">
        <v>58</v>
      </c>
      <c r="D29" s="1" t="s">
        <v>52</v>
      </c>
      <c r="E29" s="1">
        <f t="shared" si="0"/>
        <v>400</v>
      </c>
      <c r="F29" s="1">
        <v>200</v>
      </c>
      <c r="G29" s="1"/>
      <c r="H29" s="1">
        <v>200</v>
      </c>
      <c r="I29" s="1"/>
      <c r="J29" s="1">
        <v>200</v>
      </c>
      <c r="K29" s="1">
        <f t="shared" si="1"/>
        <v>80000</v>
      </c>
    </row>
    <row r="30" spans="1:11" ht="15.75" x14ac:dyDescent="0.25">
      <c r="A30" s="1">
        <v>16</v>
      </c>
      <c r="B30" s="2" t="s">
        <v>60</v>
      </c>
      <c r="C30" s="2" t="s">
        <v>61</v>
      </c>
      <c r="D30" s="2" t="s">
        <v>62</v>
      </c>
      <c r="E30" s="1">
        <f t="shared" si="0"/>
        <v>20</v>
      </c>
      <c r="F30" s="1">
        <v>20</v>
      </c>
      <c r="G30" s="1"/>
      <c r="H30" s="1"/>
      <c r="I30" s="1"/>
      <c r="J30" s="1">
        <v>1800</v>
      </c>
      <c r="K30" s="1">
        <f t="shared" si="1"/>
        <v>36000</v>
      </c>
    </row>
    <row r="31" spans="1:11" x14ac:dyDescent="0.25">
      <c r="A31" s="1"/>
      <c r="B31" s="1" t="s">
        <v>59</v>
      </c>
      <c r="C31" s="1"/>
      <c r="D31" s="1"/>
      <c r="E31" s="1"/>
      <c r="F31" s="1"/>
      <c r="G31" s="1"/>
      <c r="H31" s="1"/>
      <c r="I31" s="1"/>
      <c r="J31" s="1"/>
      <c r="K31" s="8">
        <f>SUM(K7:K30)</f>
        <v>4722543.5999999996</v>
      </c>
    </row>
    <row r="33" spans="2:9" x14ac:dyDescent="0.25">
      <c r="B33" s="10" t="s">
        <v>65</v>
      </c>
      <c r="C33" s="9"/>
      <c r="D33" s="9"/>
      <c r="E33" s="9"/>
      <c r="F33" s="9"/>
      <c r="G33" s="9"/>
      <c r="H33" s="9"/>
      <c r="I33" s="9"/>
    </row>
    <row r="34" spans="2:9" x14ac:dyDescent="0.25">
      <c r="B34" s="9"/>
      <c r="C34" s="9"/>
      <c r="D34" s="9"/>
      <c r="E34" s="9"/>
      <c r="F34" s="9"/>
      <c r="G34" s="9"/>
      <c r="H34" s="9"/>
      <c r="I34" s="9"/>
    </row>
    <row r="35" spans="2:9" x14ac:dyDescent="0.25">
      <c r="B35" s="9"/>
      <c r="C35" s="9"/>
      <c r="D35" s="9"/>
      <c r="E35" s="9"/>
      <c r="F35" s="9"/>
      <c r="G35" s="9"/>
      <c r="H35" s="9"/>
      <c r="I35" s="9"/>
    </row>
    <row r="36" spans="2:9" x14ac:dyDescent="0.25">
      <c r="B36" s="9"/>
      <c r="C36" s="9"/>
      <c r="D36" s="9"/>
      <c r="E36" s="9"/>
      <c r="F36" s="9"/>
      <c r="G36" s="9"/>
      <c r="H36" s="9"/>
      <c r="I36" s="9"/>
    </row>
    <row r="37" spans="2:9" ht="46.5" customHeight="1" x14ac:dyDescent="0.25">
      <c r="B37" s="9"/>
      <c r="C37" s="9"/>
      <c r="D37" s="9"/>
      <c r="E37" s="9"/>
      <c r="F37" s="9"/>
      <c r="G37" s="9"/>
      <c r="H37" s="9"/>
      <c r="I37" s="9"/>
    </row>
  </sheetData>
  <mergeCells count="3">
    <mergeCell ref="B3:H4"/>
    <mergeCell ref="B1:C1"/>
    <mergeCell ref="B33:I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2019-01-31T05:41:33Z</dcterms:created>
  <dcterms:modified xsi:type="dcterms:W3CDTF">2019-02-21T05:54:09Z</dcterms:modified>
</cp:coreProperties>
</file>